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陸上競技\群馬マスターズ\2023年大会\ホームページ用\"/>
    </mc:Choice>
  </mc:AlternateContent>
  <xr:revisionPtr revIDLastSave="0" documentId="8_{3C49DB23-163B-4531-BE88-BE40F78B5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者一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Q12" i="1"/>
  <c r="Q11" i="1"/>
  <c r="Q10" i="1"/>
  <c r="Q9" i="1" s="1"/>
  <c r="F10" i="1"/>
  <c r="H10" i="1"/>
  <c r="J10" i="1"/>
  <c r="M10" i="1"/>
  <c r="N10" i="1"/>
  <c r="M11" i="1"/>
  <c r="M12" i="1"/>
  <c r="J11" i="1"/>
  <c r="J12" i="1"/>
  <c r="H11" i="1"/>
  <c r="H12" i="1"/>
  <c r="F11" i="1"/>
  <c r="F12" i="1"/>
  <c r="N12" i="1" l="1"/>
  <c r="N11" i="1"/>
</calcChain>
</file>

<file path=xl/sharedStrings.xml><?xml version="1.0" encoding="utf-8"?>
<sst xmlns="http://schemas.openxmlformats.org/spreadsheetml/2006/main" count="72" uniqueCount="68">
  <si>
    <t>郵便番号</t>
    <rPh sb="0" eb="4">
      <t>ユウビンバンゴウ</t>
    </rPh>
    <phoneticPr fontId="1"/>
  </si>
  <si>
    <t>№</t>
    <phoneticPr fontId="1"/>
  </si>
  <si>
    <t>登録
区分</t>
    <rPh sb="0" eb="2">
      <t>トウロク</t>
    </rPh>
    <rPh sb="3" eb="5">
      <t>クブン</t>
    </rPh>
    <phoneticPr fontId="1"/>
  </si>
  <si>
    <t>電      話</t>
    <rPh sb="0" eb="1">
      <t>デン</t>
    </rPh>
    <rPh sb="7" eb="8">
      <t>ハナシ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</si>
  <si>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</si>
  <si>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</si>
  <si>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370-0076</t>
    <phoneticPr fontId="1"/>
  </si>
  <si>
    <t>027-344-8223</t>
    <phoneticPr fontId="1"/>
  </si>
  <si>
    <t>K</t>
    <phoneticPr fontId="1"/>
  </si>
  <si>
    <t>高崎市下小塙町1387-8</t>
    <rPh sb="0" eb="3">
      <t>タカサキシ</t>
    </rPh>
    <rPh sb="3" eb="4">
      <t>シモ</t>
    </rPh>
    <rPh sb="4" eb="5">
      <t>コ</t>
    </rPh>
    <rPh sb="5" eb="6">
      <t>ハナワ</t>
    </rPh>
    <rPh sb="6" eb="7">
      <t>マチ</t>
    </rPh>
    <phoneticPr fontId="1"/>
  </si>
  <si>
    <t>国籍</t>
    <rPh sb="0" eb="2">
      <t>コクセキ</t>
    </rPh>
    <phoneticPr fontId="1"/>
  </si>
  <si>
    <t>県
番</t>
    <rPh sb="0" eb="1">
      <t>ケン</t>
    </rPh>
    <rPh sb="2" eb="3">
      <t>バン</t>
    </rPh>
    <phoneticPr fontId="1"/>
  </si>
  <si>
    <t>登録
番号</t>
    <rPh sb="0" eb="2">
      <t>トウロク</t>
    </rPh>
    <rPh sb="3" eb="5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</si>
  <si>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</si>
  <si>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</si>
  <si>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岡田　</t>
    <rPh sb="0" eb="2">
      <t>オカダ</t>
    </rPh>
    <phoneticPr fontId="1"/>
  </si>
  <si>
    <t>節男</t>
  </si>
  <si>
    <t>氏
フリガナ</t>
    <rPh sb="0" eb="1">
      <t>シ</t>
    </rPh>
    <phoneticPr fontId="1"/>
  </si>
  <si>
    <t>名
フリガナ</t>
    <rPh sb="0" eb="1">
      <t>メイ</t>
    </rPh>
    <phoneticPr fontId="1"/>
  </si>
  <si>
    <t>オカダ　</t>
    <phoneticPr fontId="1"/>
  </si>
  <si>
    <t>セツオ</t>
  </si>
  <si>
    <t xml:space="preserve">OKADA </t>
    <phoneticPr fontId="1"/>
  </si>
  <si>
    <t>Setsuo</t>
    <phoneticPr fontId="1"/>
  </si>
  <si>
    <t>JPN</t>
    <phoneticPr fontId="1"/>
  </si>
  <si>
    <t>00121476930</t>
    <phoneticPr fontId="1"/>
  </si>
  <si>
    <t>住　　　所</t>
    <rPh sb="0" eb="1">
      <t>ジュウ</t>
    </rPh>
    <rPh sb="4" eb="5">
      <t>ショ</t>
    </rPh>
    <phoneticPr fontId="1"/>
  </si>
  <si>
    <t>審判資格</t>
    <rPh sb="0" eb="2">
      <t>シンパン</t>
    </rPh>
    <rPh sb="2" eb="4">
      <t>シカク</t>
    </rPh>
    <phoneticPr fontId="1"/>
  </si>
  <si>
    <t>生年月日①</t>
    <rPh sb="0" eb="2">
      <t>セイネン</t>
    </rPh>
    <rPh sb="2" eb="4">
      <t>ガッピ</t>
    </rPh>
    <phoneticPr fontId="1"/>
  </si>
  <si>
    <t>氏（ローマ字）②</t>
    <rPh sb="0" eb="1">
      <t>シ</t>
    </rPh>
    <rPh sb="5" eb="6">
      <t>ジ</t>
    </rPh>
    <phoneticPr fontId="1"/>
  </si>
  <si>
    <t>名（ローマ字）②</t>
    <rPh sb="0" eb="1">
      <t>ナ</t>
    </rPh>
    <rPh sb="5" eb="6">
      <t>ジ</t>
    </rPh>
    <phoneticPr fontId="1"/>
  </si>
  <si>
    <t>陸連ＩＤ番号③</t>
    <rPh sb="0" eb="2">
      <t>リクレン</t>
    </rPh>
    <rPh sb="4" eb="6">
      <t>バンゴウ</t>
    </rPh>
    <phoneticPr fontId="1"/>
  </si>
  <si>
    <t>&lt;記入注意＞</t>
    <rPh sb="1" eb="3">
      <t>キニュウ</t>
    </rPh>
    <phoneticPr fontId="1"/>
  </si>
  <si>
    <r>
      <t>２　ローマ字の氏名は　</t>
    </r>
    <r>
      <rPr>
        <sz val="10"/>
        <color rgb="FF000000"/>
        <rFont val="HGP創英角ﾎﾟｯﾌﾟ体"/>
        <family val="3"/>
        <charset val="128"/>
      </rPr>
      <t>氏</t>
    </r>
    <r>
      <rPr>
        <sz val="10"/>
        <color indexed="8"/>
        <rFont val="ＭＳ Ｐゴシック"/>
        <family val="3"/>
        <charset val="128"/>
      </rPr>
      <t>：大文字　</t>
    </r>
    <r>
      <rPr>
        <sz val="10"/>
        <color rgb="FF000000"/>
        <rFont val="HGP創英角ﾎﾟｯﾌﾟ体"/>
        <family val="3"/>
        <charset val="128"/>
      </rPr>
      <t>名</t>
    </r>
    <r>
      <rPr>
        <sz val="10"/>
        <color indexed="8"/>
        <rFont val="ＭＳ Ｐゴシック"/>
        <family val="3"/>
        <charset val="128"/>
      </rPr>
      <t>：始め大文字　で記入</t>
    </r>
    <rPh sb="26" eb="28">
      <t>キニュウ</t>
    </rPh>
    <phoneticPr fontId="1"/>
  </si>
  <si>
    <t>3　陸連ID番号は11桁です</t>
    <phoneticPr fontId="1"/>
  </si>
  <si>
    <t>1　生年月日は西暦で右記のように記入　1948年3月2日生⇒19480302</t>
    <rPh sb="7" eb="9">
      <t>セイレキ</t>
    </rPh>
    <rPh sb="10" eb="12">
      <t>ウキ</t>
    </rPh>
    <rPh sb="16" eb="18">
      <t>キニュウ</t>
    </rPh>
    <phoneticPr fontId="1"/>
  </si>
  <si>
    <t>電話</t>
    <rPh sb="0" eb="2">
      <t>デンワ</t>
    </rPh>
    <phoneticPr fontId="1"/>
  </si>
  <si>
    <t>Email</t>
    <phoneticPr fontId="1"/>
  </si>
  <si>
    <t>2023年（令和5年）登録申請書</t>
    <rPh sb="4" eb="5">
      <t>ネン</t>
    </rPh>
    <rPh sb="6" eb="8">
      <t>レイワ</t>
    </rPh>
    <rPh sb="9" eb="10">
      <t>ネン</t>
    </rPh>
    <rPh sb="11" eb="13">
      <t>トウロク</t>
    </rPh>
    <rPh sb="13" eb="16">
      <t>シンセイショ</t>
    </rPh>
    <phoneticPr fontId="1"/>
  </si>
  <si>
    <t>クラブ名</t>
    <rPh sb="3" eb="4">
      <t>メイ</t>
    </rPh>
    <phoneticPr fontId="1"/>
  </si>
  <si>
    <t>記入者</t>
    <rPh sb="0" eb="3">
      <t>キニュウシャ</t>
    </rPh>
    <phoneticPr fontId="1"/>
  </si>
  <si>
    <t>理事会参加者</t>
    <rPh sb="0" eb="3">
      <t>リジカイ</t>
    </rPh>
    <rPh sb="3" eb="6">
      <t>サンカシャ</t>
    </rPh>
    <phoneticPr fontId="1"/>
  </si>
  <si>
    <t>登録回数</t>
    <rPh sb="0" eb="2">
      <t>トウロク</t>
    </rPh>
    <rPh sb="2" eb="4">
      <t>カイスウ</t>
    </rPh>
    <phoneticPr fontId="1"/>
  </si>
  <si>
    <t>継続者数</t>
    <rPh sb="0" eb="2">
      <t>ケイゾク</t>
    </rPh>
    <rPh sb="2" eb="4">
      <t>シャスウ</t>
    </rPh>
    <phoneticPr fontId="1"/>
  </si>
  <si>
    <t>再登録者数</t>
    <rPh sb="0" eb="5">
      <t>サイトウロクシャスウ</t>
    </rPh>
    <phoneticPr fontId="1"/>
  </si>
  <si>
    <t>金額小計</t>
  </si>
  <si>
    <t>金額小計</t>
    <rPh sb="0" eb="2">
      <t>キンガク</t>
    </rPh>
    <rPh sb="2" eb="4">
      <t>ショウケイ</t>
    </rPh>
    <phoneticPr fontId="1"/>
  </si>
  <si>
    <t>金額小計</t>
    <phoneticPr fontId="1"/>
  </si>
  <si>
    <t>群馬のみ</t>
    <rPh sb="0" eb="2">
      <t>グンマ</t>
    </rPh>
    <phoneticPr fontId="1"/>
  </si>
  <si>
    <t>総合計</t>
    <rPh sb="0" eb="1">
      <t>ソウ</t>
    </rPh>
    <rPh sb="1" eb="3">
      <t>ゴウケイ</t>
    </rPh>
    <phoneticPr fontId="1"/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</si>
  <si>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1"/>
  </si>
  <si>
    <t>5　登録費は継続者、再登録者、新入会員、新規登録者は3,000円、群馬のみ登録者は1,500円です。</t>
  </si>
  <si>
    <t>振込日</t>
    <rPh sb="0" eb="3">
      <t>フリコミビ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</si>
  <si>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</si>
  <si>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</si>
  <si>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</si>
  <si>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　　⑵ゆうちょ銀行口座以外から⇒振込先　【店番】０４８　【口座番号】３０５８５８０</t>
    <rPh sb="11" eb="13">
      <t>イガイ</t>
    </rPh>
    <phoneticPr fontId="1"/>
  </si>
  <si>
    <t>性別</t>
    <rPh sb="0" eb="1">
      <t>セイ</t>
    </rPh>
    <rPh sb="1" eb="2">
      <t>ベツ</t>
    </rPh>
    <phoneticPr fontId="1"/>
  </si>
  <si>
    <r>
      <t>7　この用紙は　</t>
    </r>
    <r>
      <rPr>
        <b/>
        <sz val="10"/>
        <color rgb="FF000000"/>
        <rFont val="ＭＳ Ｐゴシック"/>
        <family val="3"/>
        <charset val="128"/>
      </rPr>
      <t>okadase20.1225@gmail.comへ送りください。</t>
    </r>
    <rPh sb="4" eb="6">
      <t>ヨウシ</t>
    </rPh>
    <phoneticPr fontId="1"/>
  </si>
  <si>
    <t>紙の人は例の住所へ</t>
    <rPh sb="0" eb="1">
      <t>カミ</t>
    </rPh>
    <rPh sb="2" eb="3">
      <t>ヒト</t>
    </rPh>
    <rPh sb="4" eb="5">
      <t>レイ</t>
    </rPh>
    <rPh sb="6" eb="8">
      <t>ジュウショ</t>
    </rPh>
    <phoneticPr fontId="1"/>
  </si>
  <si>
    <t>K=継続</t>
  </si>
  <si>
    <t>S＝再登録</t>
  </si>
  <si>
    <t>N＝新規登録</t>
  </si>
  <si>
    <r>
      <t>4　登録区分には右の記号で記入　</t>
    </r>
    <r>
      <rPr>
        <b/>
        <sz val="10"/>
        <color rgb="FF000000"/>
        <rFont val="ＭＳ Ｐゴシック"/>
        <family val="3"/>
        <charset val="128"/>
      </rPr>
      <t>K=継続　 S＝再登録　N＝新規登録</t>
    </r>
    <r>
      <rPr>
        <sz val="10"/>
        <color indexed="8"/>
        <rFont val="ＭＳ Ｐゴシック"/>
        <family val="3"/>
        <charset val="128"/>
      </rPr>
      <t>　</t>
    </r>
    <r>
      <rPr>
        <b/>
        <sz val="10"/>
        <color rgb="FF000000"/>
        <rFont val="ＭＳ Ｐゴシック"/>
        <family val="3"/>
        <charset val="128"/>
      </rPr>
      <t>G=群馬のみ</t>
    </r>
    <rPh sb="8" eb="9">
      <t>ミギ</t>
    </rPh>
    <rPh sb="10" eb="12">
      <t>キゴウ</t>
    </rPh>
    <rPh sb="37" eb="39">
      <t>グンマ</t>
    </rPh>
    <phoneticPr fontId="1"/>
  </si>
  <si>
    <t>G</t>
    <phoneticPr fontId="1"/>
  </si>
  <si>
    <t>日マ登録区分総数</t>
    <rPh sb="0" eb="1">
      <t>ニチ</t>
    </rPh>
    <rPh sb="4" eb="6">
      <t>クブン</t>
    </rPh>
    <rPh sb="6" eb="8">
      <t>ソウスウ</t>
    </rPh>
    <phoneticPr fontId="1"/>
  </si>
  <si>
    <t>6　Excelで行う人は各回の太枠を入れてください。用紙希望者は岡田へ連絡を</t>
    <rPh sb="26" eb="28">
      <t>ヨウシ</t>
    </rPh>
    <rPh sb="28" eb="31">
      <t>キボウシャ</t>
    </rPh>
    <rPh sb="32" eb="34">
      <t>オカダ</t>
    </rPh>
    <rPh sb="35" eb="37">
      <t>レンラク</t>
    </rPh>
    <phoneticPr fontId="1"/>
  </si>
  <si>
    <t>　　　　　　名義：グンママスターズリクジョウキョウギレンメイ</t>
    <rPh sb="6" eb="8">
      <t>メイギ</t>
    </rPh>
    <phoneticPr fontId="6"/>
  </si>
  <si>
    <t>　　⑴ゆうちょ銀行口座から⇒振込先　　記号 10470　　番号 ３０５８５８０１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</si>
</sst>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i/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HGP創英角ﾎﾟｯﾌﾟ体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slant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slantDashDot">
        <color indexed="64"/>
      </bottom>
      <diagonal/>
    </border>
    <border>
      <left/>
      <right/>
      <top style="mediumDashDotDot">
        <color indexed="64"/>
      </top>
      <bottom style="slantDash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vertical="top" shrinkToFit="1"/>
    </xf>
    <xf numFmtId="0" fontId="3" fillId="0" borderId="0" xfId="0" applyFont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12" fillId="0" borderId="13" xfId="0" applyFont="1" applyBorder="1" applyAlignment="1">
      <alignment vertical="top" wrapText="1"/>
    </xf>
    <xf numFmtId="0" fontId="3" fillId="0" borderId="57" xfId="0" applyFont="1" applyBorder="1" applyAlignment="1">
      <alignment horizontal="center" vertical="center" wrapText="1"/>
    </xf>
    <xf numFmtId="0" fontId="3" fillId="0" borderId="57" xfId="0" applyFont="1" applyBorder="1" applyAlignment="1">
      <alignment vertical="top" wrapText="1"/>
    </xf>
    <xf numFmtId="0" fontId="3" fillId="0" borderId="58" xfId="0" applyFont="1" applyBorder="1" applyAlignment="1">
      <alignment horizontal="left" vertical="center" wrapText="1"/>
    </xf>
    <xf numFmtId="0" fontId="3" fillId="0" borderId="59" xfId="0" applyFont="1" applyBorder="1" applyAlignment="1">
      <alignment vertical="top" wrapText="1"/>
    </xf>
    <xf numFmtId="0" fontId="3" fillId="0" borderId="60" xfId="0" applyFont="1" applyBorder="1" applyAlignment="1">
      <alignment horizontal="left" vertical="center" wrapText="1"/>
    </xf>
    <xf numFmtId="0" fontId="3" fillId="0" borderId="6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vertical="center" shrinkToFit="1"/>
    </xf>
    <xf numFmtId="49" fontId="3" fillId="0" borderId="6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wrapText="1" shrinkToFit="1"/>
    </xf>
    <xf numFmtId="0" fontId="3" fillId="0" borderId="65" xfId="0" applyFont="1" applyBorder="1">
      <alignment vertical="center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vertical="center" shrinkToFit="1"/>
    </xf>
    <xf numFmtId="49" fontId="5" fillId="2" borderId="11" xfId="0" applyNumberFormat="1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25" xfId="0" applyFont="1" applyFill="1" applyBorder="1" applyAlignment="1">
      <alignment horizontal="left"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12" fillId="0" borderId="13" xfId="0" applyFont="1" applyBorder="1" applyAlignment="1">
      <alignment horizontal="left" vertical="center" shrinkToFit="1"/>
    </xf>
    <xf numFmtId="0" fontId="0" fillId="0" borderId="60" xfId="0" applyBorder="1" applyAlignment="1">
      <alignment horizontal="left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0" borderId="23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left" vertical="center" shrinkToFit="1"/>
    </xf>
    <xf numFmtId="0" fontId="15" fillId="0" borderId="47" xfId="0" applyFont="1" applyBorder="1" applyAlignment="1">
      <alignment horizontal="left" vertical="center" shrinkToFit="1"/>
    </xf>
    <xf numFmtId="0" fontId="16" fillId="0" borderId="47" xfId="0" applyFont="1" applyBorder="1" applyAlignment="1">
      <alignment horizontal="left" vertical="center" shrinkToFit="1"/>
    </xf>
    <xf numFmtId="0" fontId="16" fillId="0" borderId="4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51" xfId="0" applyFont="1" applyBorder="1" applyAlignment="1">
      <alignment horizontal="left" vertical="center" shrinkToFit="1"/>
    </xf>
    <xf numFmtId="0" fontId="12" fillId="0" borderId="52" xfId="0" applyFont="1" applyBorder="1" applyAlignment="1">
      <alignment vertical="center" shrinkToFit="1"/>
    </xf>
    <xf numFmtId="0" fontId="14" fillId="0" borderId="52" xfId="0" applyFont="1" applyBorder="1" applyAlignment="1">
      <alignment vertical="center" shrinkToFit="1"/>
    </xf>
    <xf numFmtId="0" fontId="14" fillId="0" borderId="53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2" fillId="0" borderId="38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0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30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123828</xdr:colOff>
      <xdr:row>5</xdr:row>
      <xdr:rowOff>200029</xdr:rowOff>
    </xdr:from>
    <xdr:to>
      <xdr:col>2</xdr:col>
      <xdr:colOff>380999</xdr:colOff>
      <xdr:row>10</xdr:row>
      <xdr:rowOff>76202</xdr:rowOff>
    </xdr:to>
    <xdr:sp macro="" textlink="">
      <xdr:nvSpPr>
        <xdr:cNvPr id="2" name="矢印: U ターン 1">
          <a:extLst>
            <a:ext uri="{FF2B5EF4-FFF2-40B4-BE49-F238E27FC236}">
              <a16:creationId xmlns:a16="http://schemas.microsoft.com/office/drawing/2014/main" id="{F7CB1720-C9CC-07B3-3D91-FAC05F746A6A}"/>
            </a:ext>
          </a:extLst>
        </xdr:cNvPr>
        <xdr:cNvSpPr/>
      </xdr:nvSpPr>
      <xdr:spPr>
        <a:xfrm rot="5400000" flipV="1">
          <a:off x="280990" y="1662117"/>
          <a:ext cx="971548" cy="257171"/>
        </a:xfrm>
        <a:prstGeom prst="uturnArrow">
          <a:avLst>
            <a:gd name="adj1" fmla="val 5554"/>
            <a:gd name="adj2" fmla="val 2777"/>
            <a:gd name="adj3" fmla="val 25000"/>
            <a:gd name="adj4" fmla="val 47260"/>
            <a:gd name="adj5" fmla="val 72260"/>
          </a:avLst>
        </a:prstGeom>
        <a:ln w="12700">
          <a:solidFill>
            <a:schemeClr val="tx1">
              <a:alpha val="94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view="pageBreakPreview" zoomScaleNormal="100" zoomScaleSheetLayoutView="100" workbookViewId="0">
      <selection activeCell="N6" sqref="N6"/>
    </sheetView>
  </sheetViews>
  <sheetFormatPr defaultRowHeight="13.5" x14ac:dyDescent="0.15"/>
  <cols>
    <col min="1" max="1" width="3.75" customWidth="1"/>
    <col min="2" max="2" width="3" customWidth="1"/>
    <col min="3" max="3" width="5.125" customWidth="1"/>
    <col min="4" max="5" width="6.375" bestFit="1" customWidth="1"/>
    <col min="6" max="7" width="7" bestFit="1" customWidth="1"/>
    <col min="8" max="8" width="9.375" customWidth="1"/>
    <col min="9" max="9" width="10.25" customWidth="1"/>
    <col min="10" max="10" width="3.5" customWidth="1"/>
    <col min="11" max="11" width="3.75" customWidth="1"/>
    <col min="12" max="12" width="8.5" bestFit="1" customWidth="1"/>
    <col min="13" max="13" width="8.125" customWidth="1"/>
    <col min="14" max="14" width="27.5" customWidth="1"/>
    <col min="15" max="15" width="12.75" customWidth="1"/>
    <col min="16" max="16" width="11.5" customWidth="1"/>
    <col min="17" max="17" width="5.5" customWidth="1"/>
    <col min="18" max="18" width="4.125" customWidth="1"/>
    <col min="19" max="19" width="2.75" customWidth="1"/>
  </cols>
  <sheetData>
    <row r="1" spans="1:20" s="5" customFormat="1" ht="18" thickBot="1" x14ac:dyDescent="0.2">
      <c r="A1" s="91" t="s">
        <v>37</v>
      </c>
      <c r="B1" s="91"/>
      <c r="C1" s="91"/>
      <c r="D1" s="91"/>
      <c r="E1" s="91"/>
      <c r="F1" s="91"/>
      <c r="G1" s="92"/>
      <c r="H1" s="56" t="s">
        <v>38</v>
      </c>
      <c r="I1" s="90"/>
      <c r="J1" s="91"/>
      <c r="K1" s="91"/>
      <c r="L1" s="92"/>
      <c r="M1" s="17" t="s">
        <v>39</v>
      </c>
      <c r="N1" s="19"/>
      <c r="O1" s="18" t="s">
        <v>35</v>
      </c>
      <c r="P1" s="113"/>
      <c r="Q1" s="113"/>
      <c r="R1" s="113"/>
      <c r="S1" s="9"/>
    </row>
    <row r="2" spans="1:20" s="1" customFormat="1" ht="17.25" customHeight="1" x14ac:dyDescent="0.15">
      <c r="A2" s="93" t="s">
        <v>31</v>
      </c>
      <c r="B2" s="94"/>
      <c r="C2" s="52"/>
      <c r="D2" s="117" t="s">
        <v>34</v>
      </c>
      <c r="E2" s="118"/>
      <c r="F2" s="118"/>
      <c r="G2" s="118"/>
      <c r="H2" s="118"/>
      <c r="I2" s="118"/>
      <c r="J2" s="119"/>
      <c r="K2" s="14"/>
      <c r="L2" s="14"/>
      <c r="M2" s="21" t="s">
        <v>36</v>
      </c>
      <c r="N2" s="125"/>
      <c r="O2" s="126"/>
      <c r="P2" s="127"/>
      <c r="Q2" s="127"/>
      <c r="R2" s="128"/>
    </row>
    <row r="3" spans="1:20" s="1" customFormat="1" ht="17.25" customHeight="1" thickBot="1" x14ac:dyDescent="0.2">
      <c r="A3" s="94"/>
      <c r="B3" s="94"/>
      <c r="C3" s="53"/>
      <c r="D3" s="120" t="s">
        <v>32</v>
      </c>
      <c r="E3" s="121"/>
      <c r="F3" s="121"/>
      <c r="G3" s="121"/>
      <c r="H3" s="121"/>
      <c r="I3" s="121"/>
      <c r="J3" s="122"/>
      <c r="L3" s="123" t="s">
        <v>40</v>
      </c>
      <c r="M3" s="124"/>
      <c r="N3" s="22"/>
      <c r="O3" s="18" t="s">
        <v>35</v>
      </c>
      <c r="P3" s="113"/>
      <c r="Q3" s="113"/>
      <c r="R3" s="113"/>
    </row>
    <row r="4" spans="1:20" s="1" customFormat="1" ht="17.25" customHeight="1" thickBot="1" x14ac:dyDescent="0.2">
      <c r="A4" s="94"/>
      <c r="B4" s="94"/>
      <c r="C4" s="54"/>
      <c r="D4" s="114" t="s">
        <v>33</v>
      </c>
      <c r="E4" s="115"/>
      <c r="F4" s="115"/>
      <c r="G4" s="115"/>
      <c r="H4" s="115"/>
      <c r="I4" s="115"/>
      <c r="J4" s="116"/>
      <c r="K4" s="16"/>
      <c r="L4" s="16"/>
      <c r="M4" s="20" t="s">
        <v>36</v>
      </c>
      <c r="N4" s="129"/>
      <c r="O4" s="130"/>
      <c r="P4" s="131"/>
      <c r="Q4" s="131"/>
      <c r="R4" s="132"/>
    </row>
    <row r="5" spans="1:20" s="1" customFormat="1" ht="17.25" customHeight="1" thickBot="1" x14ac:dyDescent="0.2">
      <c r="A5" s="16"/>
      <c r="B5" s="16"/>
      <c r="C5" s="55"/>
      <c r="D5" s="87" t="s">
        <v>62</v>
      </c>
      <c r="E5" s="88"/>
      <c r="F5" s="88"/>
      <c r="G5" s="88"/>
      <c r="H5" s="88"/>
      <c r="I5" s="88"/>
      <c r="J5" s="88"/>
      <c r="K5" s="88"/>
      <c r="L5" s="89"/>
      <c r="N5" s="47" t="s">
        <v>67</v>
      </c>
      <c r="O5" s="48"/>
      <c r="P5" s="48"/>
      <c r="Q5" s="48"/>
      <c r="R5" s="49"/>
    </row>
    <row r="6" spans="1:20" s="1" customFormat="1" ht="17.25" customHeight="1" x14ac:dyDescent="0.15">
      <c r="A6" s="16"/>
      <c r="B6" s="16"/>
      <c r="C6" s="50"/>
      <c r="D6" s="96" t="s">
        <v>50</v>
      </c>
      <c r="E6" s="97"/>
      <c r="F6" s="97"/>
      <c r="G6" s="97"/>
      <c r="H6" s="97"/>
      <c r="I6" s="97"/>
      <c r="J6" s="97"/>
      <c r="K6" s="97"/>
      <c r="L6" s="98"/>
      <c r="M6" s="99"/>
      <c r="N6" s="45" t="s">
        <v>66</v>
      </c>
      <c r="O6" s="45"/>
      <c r="P6" s="45"/>
      <c r="Q6" s="45"/>
      <c r="R6" s="46"/>
    </row>
    <row r="7" spans="1:20" s="1" customFormat="1" ht="17.25" customHeight="1" thickBot="1" x14ac:dyDescent="0.2">
      <c r="A7" s="16"/>
      <c r="B7" s="16"/>
      <c r="C7" s="50"/>
      <c r="D7" s="102" t="s">
        <v>65</v>
      </c>
      <c r="E7" s="103"/>
      <c r="F7" s="103"/>
      <c r="G7" s="103"/>
      <c r="H7" s="103"/>
      <c r="I7" s="103"/>
      <c r="J7" s="103"/>
      <c r="K7" s="103"/>
      <c r="L7" s="103"/>
      <c r="M7" s="104"/>
      <c r="N7" s="30" t="s">
        <v>55</v>
      </c>
      <c r="O7" s="30"/>
      <c r="P7" s="30"/>
      <c r="Q7" s="30"/>
      <c r="R7" s="41"/>
    </row>
    <row r="8" spans="1:20" s="1" customFormat="1" ht="17.25" customHeight="1" thickBot="1" x14ac:dyDescent="0.2">
      <c r="A8" s="16"/>
      <c r="B8" s="16"/>
      <c r="C8" s="50"/>
      <c r="D8" s="100" t="s">
        <v>57</v>
      </c>
      <c r="E8" s="101"/>
      <c r="F8" s="101"/>
      <c r="G8" s="101"/>
      <c r="H8" s="101"/>
      <c r="I8" s="101"/>
      <c r="J8" s="101"/>
      <c r="K8" s="105" t="s">
        <v>58</v>
      </c>
      <c r="L8" s="106"/>
      <c r="M8" s="107"/>
      <c r="N8" s="42" t="s">
        <v>66</v>
      </c>
      <c r="O8" s="43"/>
      <c r="P8" s="43"/>
      <c r="Q8" s="43"/>
      <c r="R8" s="44"/>
    </row>
    <row r="9" spans="1:20" s="1" customFormat="1" ht="17.25" customHeight="1" thickBot="1" x14ac:dyDescent="0.2">
      <c r="A9" s="16"/>
      <c r="B9" s="16"/>
      <c r="C9" s="50"/>
      <c r="D9" s="24" t="s">
        <v>41</v>
      </c>
      <c r="E9" s="26" t="s">
        <v>42</v>
      </c>
      <c r="F9" s="27" t="s">
        <v>45</v>
      </c>
      <c r="G9" s="28" t="s">
        <v>43</v>
      </c>
      <c r="H9" s="27" t="s">
        <v>45</v>
      </c>
      <c r="I9" s="28" t="s">
        <v>49</v>
      </c>
      <c r="J9" s="108" t="s">
        <v>46</v>
      </c>
      <c r="K9" s="109"/>
      <c r="L9" s="28" t="s">
        <v>47</v>
      </c>
      <c r="M9" s="29" t="s">
        <v>44</v>
      </c>
      <c r="N9" s="39" t="s">
        <v>48</v>
      </c>
      <c r="O9" s="40" t="s">
        <v>51</v>
      </c>
      <c r="P9" s="85" t="s">
        <v>64</v>
      </c>
      <c r="Q9" s="57">
        <f>Q10+Q11+Q12</f>
        <v>0</v>
      </c>
      <c r="R9" s="58" t="s">
        <v>63</v>
      </c>
      <c r="S9" s="16"/>
      <c r="T9" s="16"/>
    </row>
    <row r="10" spans="1:20" s="1" customFormat="1" ht="17.25" customHeight="1" thickBot="1" x14ac:dyDescent="0.2">
      <c r="A10" s="16"/>
      <c r="B10" s="16"/>
      <c r="C10" s="50"/>
      <c r="D10" s="32" t="s">
        <v>52</v>
      </c>
      <c r="E10" s="79"/>
      <c r="F10" s="25">
        <f>E10*3000</f>
        <v>0</v>
      </c>
      <c r="G10" s="79"/>
      <c r="H10" s="23">
        <f>G10*3000</f>
        <v>0</v>
      </c>
      <c r="I10" s="79"/>
      <c r="J10" s="110">
        <f>I10*3000</f>
        <v>0</v>
      </c>
      <c r="K10" s="111"/>
      <c r="L10" s="79"/>
      <c r="M10" s="4">
        <f>L10*1500</f>
        <v>0</v>
      </c>
      <c r="N10" s="31">
        <f>F10+H10+J10+M10</f>
        <v>0</v>
      </c>
      <c r="O10" s="82"/>
      <c r="P10" s="60" t="s">
        <v>59</v>
      </c>
      <c r="Q10" s="61">
        <f>COUNTIF($Q$15:$Q$60,"K")</f>
        <v>0</v>
      </c>
      <c r="R10" s="59">
        <f>COUNTIF($Q$15:$Q$60,"G")</f>
        <v>0</v>
      </c>
      <c r="S10" s="16"/>
      <c r="T10" s="16"/>
    </row>
    <row r="11" spans="1:20" s="1" customFormat="1" ht="17.25" customHeight="1" x14ac:dyDescent="0.15">
      <c r="A11" s="16"/>
      <c r="B11" s="16"/>
      <c r="C11" s="50"/>
      <c r="D11" s="32" t="s">
        <v>53</v>
      </c>
      <c r="E11" s="80"/>
      <c r="F11" s="25">
        <f t="shared" ref="F11:F12" si="0">E11*3000</f>
        <v>0</v>
      </c>
      <c r="G11" s="80"/>
      <c r="H11" s="23">
        <f t="shared" ref="H11:H12" si="1">G11*3000</f>
        <v>0</v>
      </c>
      <c r="I11" s="80"/>
      <c r="J11" s="112">
        <f t="shared" ref="J11:J12" si="2">I11*3000</f>
        <v>0</v>
      </c>
      <c r="K11" s="112"/>
      <c r="L11" s="80"/>
      <c r="M11" s="4">
        <f t="shared" ref="M11:M12" si="3">L11*1500</f>
        <v>0</v>
      </c>
      <c r="N11" s="31">
        <f t="shared" ref="N11:N12" si="4">F11+H11+J11+M11</f>
        <v>0</v>
      </c>
      <c r="O11" s="83"/>
      <c r="P11" s="62" t="s">
        <v>60</v>
      </c>
      <c r="Q11" s="63">
        <f>COUNTIF($Q$15:$Q$60,"s")</f>
        <v>0</v>
      </c>
      <c r="R11" s="38"/>
      <c r="S11" s="16"/>
      <c r="T11" s="16"/>
    </row>
    <row r="12" spans="1:20" s="1" customFormat="1" ht="17.25" customHeight="1" thickBot="1" x14ac:dyDescent="0.2">
      <c r="A12" s="16"/>
      <c r="B12" s="16"/>
      <c r="C12" s="51"/>
      <c r="D12" s="33" t="s">
        <v>54</v>
      </c>
      <c r="E12" s="81"/>
      <c r="F12" s="34">
        <f t="shared" si="0"/>
        <v>0</v>
      </c>
      <c r="G12" s="81"/>
      <c r="H12" s="35">
        <f t="shared" si="1"/>
        <v>0</v>
      </c>
      <c r="I12" s="81"/>
      <c r="J12" s="95">
        <f t="shared" si="2"/>
        <v>0</v>
      </c>
      <c r="K12" s="95"/>
      <c r="L12" s="81"/>
      <c r="M12" s="36">
        <f t="shared" si="3"/>
        <v>0</v>
      </c>
      <c r="N12" s="37">
        <f t="shared" si="4"/>
        <v>0</v>
      </c>
      <c r="O12" s="84"/>
      <c r="P12" s="86" t="s">
        <v>61</v>
      </c>
      <c r="Q12" s="63">
        <f>COUNTIF($Q$15:$Q$60,"n")</f>
        <v>0</v>
      </c>
      <c r="R12" s="38"/>
      <c r="S12" s="16"/>
      <c r="T12" s="16"/>
    </row>
    <row r="13" spans="1:20" s="11" customFormat="1" ht="17.25" customHeight="1" thickBot="1" x14ac:dyDescent="0.2">
      <c r="A13" s="10" t="s">
        <v>4</v>
      </c>
      <c r="B13" s="10">
        <v>10</v>
      </c>
      <c r="C13" s="10">
        <v>381</v>
      </c>
      <c r="D13" s="74" t="s">
        <v>15</v>
      </c>
      <c r="E13" s="74" t="s">
        <v>16</v>
      </c>
      <c r="F13" s="74" t="s">
        <v>19</v>
      </c>
      <c r="G13" s="74" t="s">
        <v>20</v>
      </c>
      <c r="H13" s="74" t="s">
        <v>21</v>
      </c>
      <c r="I13" s="74" t="s">
        <v>22</v>
      </c>
      <c r="J13" s="74" t="s">
        <v>23</v>
      </c>
      <c r="K13" s="74" t="s">
        <v>5</v>
      </c>
      <c r="L13" s="74">
        <v>19480302</v>
      </c>
      <c r="M13" s="74" t="s">
        <v>6</v>
      </c>
      <c r="N13" s="75" t="s">
        <v>9</v>
      </c>
      <c r="O13" s="74" t="s">
        <v>7</v>
      </c>
      <c r="P13" s="76" t="s">
        <v>24</v>
      </c>
      <c r="Q13" s="77" t="s">
        <v>8</v>
      </c>
      <c r="R13" s="78"/>
    </row>
    <row r="14" spans="1:20" s="3" customFormat="1" ht="30" customHeight="1" thickBot="1" x14ac:dyDescent="0.2">
      <c r="A14" s="2" t="s">
        <v>1</v>
      </c>
      <c r="B14" s="7" t="s">
        <v>11</v>
      </c>
      <c r="C14" s="64" t="s">
        <v>12</v>
      </c>
      <c r="D14" s="68" t="s">
        <v>13</v>
      </c>
      <c r="E14" s="69" t="s">
        <v>14</v>
      </c>
      <c r="F14" s="70" t="s">
        <v>17</v>
      </c>
      <c r="G14" s="70" t="s">
        <v>18</v>
      </c>
      <c r="H14" s="69" t="s">
        <v>28</v>
      </c>
      <c r="I14" s="69" t="s">
        <v>29</v>
      </c>
      <c r="J14" s="71" t="s">
        <v>10</v>
      </c>
      <c r="K14" s="69" t="s">
        <v>56</v>
      </c>
      <c r="L14" s="69" t="s">
        <v>27</v>
      </c>
      <c r="M14" s="69" t="s">
        <v>0</v>
      </c>
      <c r="N14" s="72" t="s">
        <v>25</v>
      </c>
      <c r="O14" s="69" t="s">
        <v>3</v>
      </c>
      <c r="P14" s="72" t="s">
        <v>30</v>
      </c>
      <c r="Q14" s="70" t="s">
        <v>2</v>
      </c>
      <c r="R14" s="73" t="s">
        <v>26</v>
      </c>
    </row>
    <row r="15" spans="1:20" s="1" customFormat="1" ht="17.25" customHeight="1" x14ac:dyDescent="0.15">
      <c r="A15" s="4">
        <v>1</v>
      </c>
      <c r="B15" s="2">
        <v>10</v>
      </c>
      <c r="C15" s="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65"/>
      <c r="O15" s="15"/>
      <c r="P15" s="66"/>
      <c r="Q15" s="67"/>
      <c r="R15" s="15"/>
    </row>
    <row r="16" spans="1:20" s="1" customFormat="1" ht="17.25" customHeight="1" x14ac:dyDescent="0.15">
      <c r="A16" s="4">
        <v>2</v>
      </c>
      <c r="B16" s="2">
        <v>10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2"/>
      <c r="O16" s="4"/>
      <c r="P16" s="8"/>
      <c r="Q16" s="6"/>
      <c r="R16" s="4"/>
    </row>
    <row r="17" spans="1:18" s="1" customFormat="1" ht="17.25" customHeight="1" x14ac:dyDescent="0.15">
      <c r="A17" s="4">
        <v>3</v>
      </c>
      <c r="B17" s="2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2"/>
      <c r="O17" s="4"/>
      <c r="P17" s="8"/>
      <c r="Q17" s="6"/>
      <c r="R17" s="4"/>
    </row>
    <row r="18" spans="1:18" s="1" customFormat="1" ht="17.25" customHeight="1" x14ac:dyDescent="0.15">
      <c r="A18" s="4">
        <v>4</v>
      </c>
      <c r="B18" s="2">
        <v>10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2"/>
      <c r="O18" s="4"/>
      <c r="P18" s="8"/>
      <c r="Q18" s="6"/>
      <c r="R18" s="4"/>
    </row>
    <row r="19" spans="1:18" s="1" customFormat="1" ht="17.25" customHeight="1" x14ac:dyDescent="0.15">
      <c r="A19" s="4">
        <v>5</v>
      </c>
      <c r="B19" s="2">
        <v>10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2"/>
      <c r="O19" s="4"/>
      <c r="P19" s="8"/>
      <c r="Q19" s="6"/>
      <c r="R19" s="4"/>
    </row>
    <row r="20" spans="1:18" s="1" customFormat="1" ht="17.25" customHeight="1" x14ac:dyDescent="0.15">
      <c r="A20" s="4">
        <v>6</v>
      </c>
      <c r="B20" s="2"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2"/>
      <c r="O20" s="4"/>
      <c r="P20" s="8"/>
      <c r="Q20" s="6"/>
      <c r="R20" s="4"/>
    </row>
    <row r="21" spans="1:18" s="1" customFormat="1" ht="17.25" customHeight="1" x14ac:dyDescent="0.15">
      <c r="A21" s="4">
        <v>7</v>
      </c>
      <c r="B21" s="2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2"/>
      <c r="O21" s="4"/>
      <c r="P21" s="8"/>
      <c r="Q21" s="6"/>
      <c r="R21" s="4"/>
    </row>
    <row r="22" spans="1:18" s="1" customFormat="1" ht="17.25" customHeight="1" x14ac:dyDescent="0.15">
      <c r="A22" s="4">
        <v>8</v>
      </c>
      <c r="B22" s="2">
        <v>10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2"/>
      <c r="O22" s="4"/>
      <c r="P22" s="8"/>
      <c r="Q22" s="6"/>
      <c r="R22" s="4"/>
    </row>
    <row r="23" spans="1:18" s="1" customFormat="1" ht="17.25" customHeight="1" x14ac:dyDescent="0.15">
      <c r="A23" s="4">
        <v>9</v>
      </c>
      <c r="B23" s="2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3"/>
      <c r="O23" s="4"/>
      <c r="P23" s="8"/>
      <c r="Q23" s="6"/>
      <c r="R23" s="4"/>
    </row>
    <row r="24" spans="1:18" s="1" customFormat="1" ht="17.25" customHeight="1" x14ac:dyDescent="0.15">
      <c r="A24" s="4">
        <v>10</v>
      </c>
      <c r="B24" s="2">
        <v>10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4"/>
      <c r="P24" s="8"/>
      <c r="Q24" s="6"/>
      <c r="R24" s="4"/>
    </row>
    <row r="25" spans="1:18" s="1" customFormat="1" ht="17.25" customHeight="1" x14ac:dyDescent="0.15">
      <c r="A25" s="4">
        <v>11</v>
      </c>
      <c r="B25" s="2">
        <v>10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2"/>
      <c r="O25" s="4"/>
      <c r="P25" s="8"/>
      <c r="Q25" s="6"/>
      <c r="R25" s="4"/>
    </row>
    <row r="26" spans="1:18" s="1" customFormat="1" ht="17.25" customHeight="1" x14ac:dyDescent="0.15">
      <c r="A26" s="4">
        <v>12</v>
      </c>
      <c r="B26" s="2">
        <v>10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2"/>
      <c r="O26" s="4"/>
      <c r="P26" s="8"/>
      <c r="Q26" s="6"/>
      <c r="R26" s="4"/>
    </row>
    <row r="27" spans="1:18" s="1" customFormat="1" ht="17.25" customHeight="1" x14ac:dyDescent="0.15">
      <c r="A27" s="4">
        <v>13</v>
      </c>
      <c r="B27" s="2">
        <v>10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2"/>
      <c r="O27" s="4"/>
      <c r="P27" s="8"/>
      <c r="Q27" s="6"/>
      <c r="R27" s="4"/>
    </row>
    <row r="28" spans="1:18" s="1" customFormat="1" ht="17.25" customHeight="1" x14ac:dyDescent="0.15">
      <c r="A28" s="4">
        <v>14</v>
      </c>
      <c r="B28" s="2">
        <v>10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2"/>
      <c r="O28" s="4"/>
      <c r="P28" s="8"/>
      <c r="Q28" s="6"/>
      <c r="R28" s="4"/>
    </row>
    <row r="29" spans="1:18" s="1" customFormat="1" ht="17.25" customHeight="1" x14ac:dyDescent="0.15">
      <c r="A29" s="4">
        <v>15</v>
      </c>
      <c r="B29" s="2">
        <v>10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2"/>
      <c r="O29" s="4"/>
      <c r="P29" s="8"/>
      <c r="Q29" s="6"/>
      <c r="R29" s="4"/>
    </row>
    <row r="30" spans="1:18" s="1" customFormat="1" ht="17.25" customHeight="1" x14ac:dyDescent="0.15">
      <c r="A30" s="4">
        <v>16</v>
      </c>
      <c r="B30" s="2">
        <v>10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2"/>
      <c r="O30" s="4"/>
      <c r="P30" s="8"/>
      <c r="Q30" s="6"/>
      <c r="R30" s="4"/>
    </row>
    <row r="31" spans="1:18" ht="17.25" customHeight="1" x14ac:dyDescent="0.15">
      <c r="A31" s="4">
        <v>17</v>
      </c>
      <c r="B31" s="2">
        <v>10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2"/>
      <c r="O31" s="4"/>
      <c r="P31" s="8"/>
      <c r="Q31" s="6"/>
      <c r="R31" s="4"/>
    </row>
    <row r="32" spans="1:18" ht="17.25" customHeight="1" x14ac:dyDescent="0.15">
      <c r="A32" s="4">
        <v>18</v>
      </c>
      <c r="B32" s="2">
        <v>10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2"/>
      <c r="O32" s="4"/>
      <c r="P32" s="8"/>
      <c r="Q32" s="6"/>
      <c r="R32" s="4"/>
    </row>
    <row r="33" spans="1:18" ht="17.25" customHeight="1" x14ac:dyDescent="0.15">
      <c r="A33" s="4">
        <v>19</v>
      </c>
      <c r="B33" s="2">
        <v>10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2"/>
      <c r="O33" s="4"/>
      <c r="P33" s="8"/>
      <c r="Q33" s="6"/>
      <c r="R33" s="4"/>
    </row>
    <row r="34" spans="1:18" ht="17.25" customHeight="1" x14ac:dyDescent="0.15">
      <c r="A34" s="4">
        <v>20</v>
      </c>
      <c r="B34" s="2">
        <v>10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2"/>
      <c r="O34" s="4"/>
      <c r="P34" s="8"/>
      <c r="Q34" s="6"/>
      <c r="R34" s="4"/>
    </row>
    <row r="35" spans="1:18" ht="17.25" customHeight="1" x14ac:dyDescent="0.15">
      <c r="A35" s="4">
        <v>21</v>
      </c>
      <c r="B35" s="2">
        <v>10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2"/>
      <c r="O35" s="4"/>
      <c r="P35" s="8"/>
      <c r="Q35" s="6"/>
      <c r="R35" s="4"/>
    </row>
    <row r="36" spans="1:18" ht="17.25" customHeight="1" x14ac:dyDescent="0.15">
      <c r="A36" s="4">
        <v>22</v>
      </c>
      <c r="B36" s="2">
        <v>10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2"/>
      <c r="O36" s="4"/>
      <c r="P36" s="8"/>
      <c r="Q36" s="6"/>
      <c r="R36" s="4"/>
    </row>
    <row r="37" spans="1:18" ht="17.25" customHeight="1" x14ac:dyDescent="0.15">
      <c r="A37" s="4">
        <v>23</v>
      </c>
      <c r="B37" s="2">
        <v>10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2"/>
      <c r="O37" s="4"/>
      <c r="P37" s="8"/>
      <c r="Q37" s="6"/>
      <c r="R37" s="4"/>
    </row>
    <row r="38" spans="1:18" ht="17.25" customHeight="1" x14ac:dyDescent="0.15">
      <c r="A38" s="4">
        <v>24</v>
      </c>
      <c r="B38" s="2">
        <v>10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12"/>
      <c r="O38" s="4"/>
      <c r="P38" s="8"/>
      <c r="Q38" s="6"/>
      <c r="R38" s="4"/>
    </row>
    <row r="39" spans="1:18" ht="17.25" customHeight="1" x14ac:dyDescent="0.15">
      <c r="A39" s="4">
        <v>25</v>
      </c>
      <c r="B39" s="2">
        <v>10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12"/>
      <c r="O39" s="4"/>
      <c r="P39" s="8"/>
      <c r="Q39" s="6"/>
      <c r="R39" s="4"/>
    </row>
    <row r="40" spans="1:18" ht="17.25" customHeight="1" x14ac:dyDescent="0.15">
      <c r="A40" s="4">
        <v>26</v>
      </c>
      <c r="B40" s="2">
        <v>10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12"/>
      <c r="O40" s="4"/>
      <c r="P40" s="8"/>
      <c r="Q40" s="6"/>
      <c r="R40" s="4"/>
    </row>
    <row r="41" spans="1:18" ht="17.25" customHeight="1" x14ac:dyDescent="0.15">
      <c r="A41" s="4">
        <v>27</v>
      </c>
      <c r="B41" s="2">
        <v>10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2"/>
      <c r="O41" s="4"/>
      <c r="P41" s="8"/>
      <c r="Q41" s="6"/>
      <c r="R41" s="4"/>
    </row>
    <row r="42" spans="1:18" ht="17.25" customHeight="1" x14ac:dyDescent="0.15">
      <c r="A42" s="4">
        <v>28</v>
      </c>
      <c r="B42" s="2">
        <v>10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2"/>
      <c r="O42" s="4"/>
      <c r="P42" s="8"/>
      <c r="Q42" s="6"/>
      <c r="R42" s="4"/>
    </row>
    <row r="43" spans="1:18" ht="17.25" customHeight="1" x14ac:dyDescent="0.15">
      <c r="A43" s="4">
        <v>29</v>
      </c>
      <c r="B43" s="2">
        <v>10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2"/>
      <c r="O43" s="4"/>
      <c r="P43" s="8"/>
      <c r="Q43" s="6"/>
      <c r="R43" s="4"/>
    </row>
    <row r="44" spans="1:18" ht="17.25" customHeight="1" x14ac:dyDescent="0.15">
      <c r="A44" s="4">
        <v>30</v>
      </c>
      <c r="B44" s="2">
        <v>10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2"/>
      <c r="O44" s="4"/>
      <c r="P44" s="8"/>
      <c r="Q44" s="6"/>
      <c r="R44" s="4"/>
    </row>
    <row r="45" spans="1:18" ht="17.25" customHeight="1" x14ac:dyDescent="0.15">
      <c r="A45" s="4">
        <v>31</v>
      </c>
      <c r="B45" s="2">
        <v>10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2"/>
      <c r="O45" s="4"/>
      <c r="P45" s="8"/>
      <c r="Q45" s="6"/>
      <c r="R45" s="4"/>
    </row>
    <row r="46" spans="1:18" ht="17.25" customHeight="1" x14ac:dyDescent="0.15">
      <c r="A46" s="4">
        <v>32</v>
      </c>
      <c r="B46" s="2">
        <v>10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2"/>
      <c r="O46" s="4"/>
      <c r="P46" s="8"/>
      <c r="Q46" s="6"/>
      <c r="R46" s="4"/>
    </row>
    <row r="47" spans="1:18" ht="17.25" customHeight="1" x14ac:dyDescent="0.15">
      <c r="A47" s="4">
        <v>33</v>
      </c>
      <c r="B47" s="2">
        <v>10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2"/>
      <c r="O47" s="4"/>
      <c r="P47" s="8"/>
      <c r="Q47" s="6"/>
      <c r="R47" s="4"/>
    </row>
    <row r="48" spans="1:18" ht="17.25" customHeight="1" x14ac:dyDescent="0.15">
      <c r="A48" s="4">
        <v>34</v>
      </c>
      <c r="B48" s="2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2"/>
      <c r="O48" s="4"/>
      <c r="P48" s="8"/>
      <c r="Q48" s="6"/>
      <c r="R48" s="4"/>
    </row>
    <row r="49" spans="1:18" ht="17.25" customHeight="1" x14ac:dyDescent="0.15">
      <c r="A49" s="4">
        <v>35</v>
      </c>
      <c r="B49" s="2">
        <v>10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2"/>
      <c r="O49" s="4"/>
      <c r="P49" s="8"/>
      <c r="Q49" s="6"/>
      <c r="R49" s="4"/>
    </row>
    <row r="50" spans="1:18" ht="17.25" customHeight="1" x14ac:dyDescent="0.15">
      <c r="A50" s="4">
        <v>36</v>
      </c>
      <c r="B50" s="2">
        <v>10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2"/>
      <c r="O50" s="4"/>
      <c r="P50" s="8"/>
      <c r="Q50" s="6"/>
      <c r="R50" s="4"/>
    </row>
    <row r="51" spans="1:18" ht="17.25" customHeight="1" x14ac:dyDescent="0.15">
      <c r="A51" s="4">
        <v>37</v>
      </c>
      <c r="B51" s="2">
        <v>10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2"/>
      <c r="O51" s="4"/>
      <c r="P51" s="8"/>
      <c r="Q51" s="6"/>
      <c r="R51" s="4"/>
    </row>
    <row r="52" spans="1:18" ht="17.25" customHeight="1" x14ac:dyDescent="0.15">
      <c r="A52" s="4">
        <v>38</v>
      </c>
      <c r="B52" s="2">
        <v>10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2"/>
      <c r="O52" s="4"/>
      <c r="P52" s="8"/>
      <c r="Q52" s="6"/>
      <c r="R52" s="4"/>
    </row>
    <row r="53" spans="1:18" ht="17.25" customHeight="1" x14ac:dyDescent="0.15">
      <c r="A53" s="4">
        <v>39</v>
      </c>
      <c r="B53" s="2">
        <v>10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2"/>
      <c r="O53" s="4"/>
      <c r="P53" s="8"/>
      <c r="Q53" s="6"/>
      <c r="R53" s="4"/>
    </row>
    <row r="54" spans="1:18" ht="17.25" customHeight="1" x14ac:dyDescent="0.15">
      <c r="A54" s="4">
        <v>40</v>
      </c>
      <c r="B54" s="2">
        <v>10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12"/>
      <c r="O54" s="4"/>
      <c r="P54" s="8"/>
      <c r="Q54" s="6"/>
      <c r="R54" s="4"/>
    </row>
    <row r="55" spans="1:18" ht="17.25" customHeight="1" x14ac:dyDescent="0.15">
      <c r="A55" s="4">
        <v>41</v>
      </c>
      <c r="B55" s="2">
        <v>10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12"/>
      <c r="O55" s="4"/>
      <c r="P55" s="8"/>
      <c r="Q55" s="6"/>
      <c r="R55" s="4"/>
    </row>
    <row r="56" spans="1:18" ht="17.25" customHeight="1" x14ac:dyDescent="0.15">
      <c r="A56" s="4">
        <v>42</v>
      </c>
      <c r="B56" s="2">
        <v>10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2"/>
      <c r="O56" s="4"/>
      <c r="P56" s="8"/>
      <c r="Q56" s="6"/>
      <c r="R56" s="4"/>
    </row>
    <row r="57" spans="1:18" ht="17.25" customHeight="1" x14ac:dyDescent="0.15">
      <c r="A57" s="4">
        <v>43</v>
      </c>
      <c r="B57" s="2">
        <v>10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2"/>
      <c r="O57" s="4"/>
      <c r="P57" s="8"/>
      <c r="Q57" s="6"/>
      <c r="R57" s="4"/>
    </row>
    <row r="58" spans="1:18" ht="17.25" customHeight="1" x14ac:dyDescent="0.15">
      <c r="A58" s="4">
        <v>44</v>
      </c>
      <c r="B58" s="2">
        <v>10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2"/>
      <c r="O58" s="4"/>
      <c r="P58" s="8"/>
      <c r="Q58" s="6"/>
      <c r="R58" s="4"/>
    </row>
    <row r="59" spans="1:18" ht="17.25" customHeight="1" x14ac:dyDescent="0.15">
      <c r="A59" s="4">
        <v>45</v>
      </c>
      <c r="B59" s="2">
        <v>10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12"/>
      <c r="O59" s="4"/>
      <c r="P59" s="8"/>
      <c r="Q59" s="6"/>
      <c r="R59" s="4"/>
    </row>
    <row r="60" spans="1:18" ht="17.25" customHeight="1" x14ac:dyDescent="0.15">
      <c r="A60" s="4">
        <v>46</v>
      </c>
      <c r="B60" s="2">
        <v>10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2"/>
      <c r="O60" s="4"/>
      <c r="P60" s="8"/>
      <c r="Q60" s="6"/>
      <c r="R60" s="4"/>
    </row>
  </sheetData>
  <mergeCells count="20">
    <mergeCell ref="P1:R1"/>
    <mergeCell ref="D4:J4"/>
    <mergeCell ref="D2:J2"/>
    <mergeCell ref="D3:J3"/>
    <mergeCell ref="L3:M3"/>
    <mergeCell ref="P3:R3"/>
    <mergeCell ref="N2:R2"/>
    <mergeCell ref="N4:R4"/>
    <mergeCell ref="D5:L5"/>
    <mergeCell ref="I1:L1"/>
    <mergeCell ref="A1:G1"/>
    <mergeCell ref="A2:B4"/>
    <mergeCell ref="J12:K12"/>
    <mergeCell ref="D6:M6"/>
    <mergeCell ref="D8:J8"/>
    <mergeCell ref="D7:M7"/>
    <mergeCell ref="K8:M8"/>
    <mergeCell ref="J9:K9"/>
    <mergeCell ref="J10:K10"/>
    <mergeCell ref="J11:K11"/>
  </mergeCells>
  <phoneticPr fontId="1"/>
  <dataValidations count="1">
    <dataValidation imeMode="on" allowBlank="1" showInputMessage="1" showErrorMessage="1" sqref="D15:K60 N15:N60 A1 S1 D2:D13" xr:uid="{00000000-0002-0000-0000-000000000000}"/>
  </dataValidations>
  <pageMargins left="0.25" right="0.25" top="0.75" bottom="0.75" header="0.3" footer="0.3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登録者一覧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U-ser</dc:creator>
  <cp:lastModifiedBy>Nakamura</cp:lastModifiedBy>
  <cp:lastPrinted>2023-02-18T20:48:23Z</cp:lastPrinted>
  <dcterms:created xsi:type="dcterms:W3CDTF">2017-02-04T04:58:09Z</dcterms:created>
  <dcterms:modified xsi:type="dcterms:W3CDTF">2023-02-20T06:02:57Z</dcterms:modified>
</cp:coreProperties>
</file>